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540" activeTab="2"/>
  </bookViews>
  <sheets>
    <sheet name="10" sheetId="1" r:id="rId1"/>
    <sheet name="26А" sheetId="2" r:id="rId2"/>
    <sheet name="Нахимова14" sheetId="3" r:id="rId3"/>
  </sheets>
  <definedNames>
    <definedName name="_xlnm.Print_Area" localSheetId="0">'10'!$A$1:$N$34</definedName>
  </definedNames>
  <calcPr fullCalcOnLoad="1"/>
</workbook>
</file>

<file path=xl/sharedStrings.xml><?xml version="1.0" encoding="utf-8"?>
<sst xmlns="http://schemas.openxmlformats.org/spreadsheetml/2006/main" count="125" uniqueCount="51">
  <si>
    <t>_____________</t>
  </si>
  <si>
    <t>М.П.</t>
  </si>
  <si>
    <t>" Абонент"</t>
  </si>
  <si>
    <t>Итого:</t>
  </si>
  <si>
    <t>РАСЧЕТ</t>
  </si>
  <si>
    <t>октябрь</t>
  </si>
  <si>
    <t>ноябрь</t>
  </si>
  <si>
    <t>декабрь</t>
  </si>
  <si>
    <t>Вода</t>
  </si>
  <si>
    <t>норма м3/сут</t>
  </si>
  <si>
    <t>объем м3/мес</t>
  </si>
  <si>
    <t>тариф руб/м3</t>
  </si>
  <si>
    <t>Стоки</t>
  </si>
  <si>
    <t xml:space="preserve"> </t>
  </si>
  <si>
    <t>Итого оплата руб/мес        (с НДС)</t>
  </si>
  <si>
    <t xml:space="preserve">  оплата руб/мес                (с НДС)</t>
  </si>
  <si>
    <t xml:space="preserve">  оплата руб/мес                     (с НДС)</t>
  </si>
  <si>
    <t>кол-во суток в расчетном периоде</t>
  </si>
  <si>
    <t>№ п/п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</si>
  <si>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</si>
  <si>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</si>
  <si>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</si>
  <si>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</si>
  <si>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</si>
  <si>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</si>
  <si>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</si>
  <si>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</si>
  <si>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</si>
  <si>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</si>
  <si>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оказываемых услуг  водоснабжения и водоотведения</t>
  </si>
  <si>
    <t>"Организация водопроводно-</t>
  </si>
  <si>
    <t>канализационного хозяйства"</t>
  </si>
  <si>
    <t>ОАО "Химкинский водоканал"</t>
  </si>
  <si>
    <t>Генеральный директор</t>
  </si>
  <si>
    <t>Директор</t>
  </si>
  <si>
    <t>водоснабжения и водоотведения</t>
  </si>
  <si>
    <t>Приложение № 7.1.</t>
  </si>
  <si>
    <t>Исп.</t>
  </si>
  <si>
    <t>Начальник СР                                     Е.С.Пруткова</t>
  </si>
  <si>
    <t>_____________             И.В.Федорова</t>
  </si>
  <si>
    <t xml:space="preserve">к   договору холодного  </t>
  </si>
  <si>
    <t xml:space="preserve">и ориентировочной суммы договора </t>
  </si>
  <si>
    <t>В.В.Чудов</t>
  </si>
  <si>
    <t xml:space="preserve">ГАОУ СПО МО "МОКИ"  </t>
  </si>
  <si>
    <t>Р.А. Хусеинов</t>
  </si>
  <si>
    <t>АДРЕС ОБЪЕКТА :  г. Химки, ул. Библиотечная,10</t>
  </si>
  <si>
    <t>№ 90  от  "      "                            201       г.</t>
  </si>
  <si>
    <t>АДРЕС ОБЪЕКТА :  г. Химки, ул. Библиотечная,26А</t>
  </si>
  <si>
    <t>№         от  "      "                            201       г.</t>
  </si>
  <si>
    <t xml:space="preserve">АДРЕС ОБЪЕКТА :  </t>
  </si>
  <si>
    <t>Приложение №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</si>
</sst>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1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0.5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7.00390625" style="0" customWidth="1"/>
    <col min="2" max="2" width="16.125" style="0" customWidth="1"/>
    <col min="3" max="3" width="8.125" style="0" hidden="1" customWidth="1"/>
    <col min="4" max="4" width="14.00390625" style="0" customWidth="1"/>
    <col min="5" max="5" width="10.375" style="0" customWidth="1"/>
    <col min="7" max="7" width="8.625" style="0" customWidth="1"/>
    <col min="8" max="8" width="13.25390625" style="0" customWidth="1"/>
    <col min="9" max="9" width="11.75390625" style="0" customWidth="1"/>
    <col min="10" max="10" width="10.125" style="0" customWidth="1"/>
    <col min="12" max="12" width="14.75390625" style="0" customWidth="1"/>
    <col min="13" max="13" width="25.00390625" style="0" customWidth="1"/>
    <col min="14" max="14" width="19.875" style="0" customWidth="1"/>
    <col min="16" max="16" width="11.375" style="0" customWidth="1"/>
  </cols>
  <sheetData>
    <row r="1" spans="1:16" ht="15.75" customHeight="1">
      <c r="A1" s="62"/>
      <c r="B1" s="62"/>
      <c r="C1" s="62"/>
      <c r="D1" s="62"/>
      <c r="E1" s="62"/>
      <c r="I1" s="1"/>
      <c r="J1" s="1"/>
      <c r="K1" s="63" t="s">
        <v>36</v>
      </c>
      <c r="L1" s="63"/>
      <c r="M1" s="63"/>
      <c r="N1" s="33"/>
      <c r="O1" s="7"/>
      <c r="P1" s="7"/>
    </row>
    <row r="2" spans="9:16" ht="15.75" customHeight="1">
      <c r="I2" s="1"/>
      <c r="J2" s="1"/>
      <c r="K2" s="63" t="s">
        <v>40</v>
      </c>
      <c r="L2" s="63"/>
      <c r="M2" s="63"/>
      <c r="N2" s="63"/>
      <c r="O2" s="7"/>
      <c r="P2" s="7"/>
    </row>
    <row r="3" spans="9:16" ht="16.5" customHeight="1">
      <c r="I3" s="1"/>
      <c r="J3" s="1"/>
      <c r="K3" s="63" t="s">
        <v>35</v>
      </c>
      <c r="L3" s="63"/>
      <c r="M3" s="63"/>
      <c r="N3" s="63"/>
      <c r="O3" s="7"/>
      <c r="P3" s="7"/>
    </row>
    <row r="4" spans="1:16" ht="19.5" customHeight="1">
      <c r="A4" t="s">
        <v>13</v>
      </c>
      <c r="I4" s="1"/>
      <c r="J4" s="1"/>
      <c r="K4" s="63" t="s">
        <v>46</v>
      </c>
      <c r="L4" s="63"/>
      <c r="M4" s="63"/>
      <c r="N4" s="63"/>
      <c r="O4" s="7"/>
      <c r="P4" s="7"/>
    </row>
    <row r="5" spans="2:16" ht="20.25" customHeight="1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6"/>
      <c r="O5" s="6"/>
      <c r="P5" s="6"/>
    </row>
    <row r="6" spans="2:13" ht="20.25">
      <c r="B6" s="48" t="s">
        <v>29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2:13" ht="14.25" customHeight="1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27" customHeight="1">
      <c r="B8" s="51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8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ht="44.25" customHeight="1">
      <c r="A10" s="52" t="s">
        <v>18</v>
      </c>
      <c r="B10" s="58" t="s">
        <v>19</v>
      </c>
      <c r="C10" s="9"/>
      <c r="D10" s="58" t="s">
        <v>17</v>
      </c>
      <c r="E10" s="55" t="s">
        <v>8</v>
      </c>
      <c r="F10" s="55"/>
      <c r="G10" s="55"/>
      <c r="H10" s="55"/>
      <c r="I10" s="55" t="s">
        <v>12</v>
      </c>
      <c r="J10" s="55"/>
      <c r="K10" s="55"/>
      <c r="L10" s="55"/>
      <c r="M10" s="56" t="s">
        <v>14</v>
      </c>
      <c r="N10" s="3"/>
      <c r="O10" s="3"/>
    </row>
    <row r="11" spans="1:15" ht="55.5" customHeight="1">
      <c r="A11" s="53"/>
      <c r="B11" s="59"/>
      <c r="C11" s="11"/>
      <c r="D11" s="59"/>
      <c r="E11" s="11" t="s">
        <v>9</v>
      </c>
      <c r="F11" s="11" t="s">
        <v>10</v>
      </c>
      <c r="G11" s="11" t="s">
        <v>11</v>
      </c>
      <c r="H11" s="11" t="s">
        <v>16</v>
      </c>
      <c r="I11" s="11" t="s">
        <v>9</v>
      </c>
      <c r="J11" s="11" t="s">
        <v>10</v>
      </c>
      <c r="K11" s="11" t="s">
        <v>11</v>
      </c>
      <c r="L11" s="11" t="s">
        <v>15</v>
      </c>
      <c r="M11" s="57"/>
      <c r="N11" s="3"/>
      <c r="O11" s="3"/>
    </row>
    <row r="12" spans="1:15" ht="25.5" customHeight="1">
      <c r="A12" s="43">
        <v>1</v>
      </c>
      <c r="B12" s="30" t="s">
        <v>20</v>
      </c>
      <c r="C12" s="11"/>
      <c r="D12" s="10">
        <v>31</v>
      </c>
      <c r="E12" s="12">
        <v>10.8</v>
      </c>
      <c r="F12" s="13">
        <f>SUM(D12*E12)</f>
        <v>334.8</v>
      </c>
      <c r="G12" s="11">
        <v>17.35</v>
      </c>
      <c r="H12" s="14">
        <f>SUM(F12*G12*1.18)</f>
        <v>6854.3604000000005</v>
      </c>
      <c r="I12" s="12">
        <v>10.8</v>
      </c>
      <c r="J12" s="11">
        <f>SUM(D12*I12)</f>
        <v>334.8</v>
      </c>
      <c r="K12" s="11">
        <v>20.96</v>
      </c>
      <c r="L12" s="14">
        <f>SUM(J12*K12*1.18)</f>
        <v>8280.54144</v>
      </c>
      <c r="M12" s="15">
        <f>SUM(H12+L12)</f>
        <v>15134.901840000002</v>
      </c>
      <c r="N12" s="3"/>
      <c r="O12" s="3"/>
    </row>
    <row r="13" spans="1:15" ht="17.25" customHeight="1">
      <c r="A13" s="43">
        <v>2</v>
      </c>
      <c r="B13" s="30" t="s">
        <v>21</v>
      </c>
      <c r="C13" s="11"/>
      <c r="D13" s="10">
        <v>28</v>
      </c>
      <c r="E13" s="12">
        <v>10.8</v>
      </c>
      <c r="F13" s="13">
        <f aca="true" t="shared" si="0" ref="F13:F22">SUM(D13*E13)</f>
        <v>302.40000000000003</v>
      </c>
      <c r="G13" s="11">
        <v>17.35</v>
      </c>
      <c r="H13" s="14">
        <f aca="true" t="shared" si="1" ref="H13:H23">SUM(F13*G13*1.18)</f>
        <v>6191.035200000001</v>
      </c>
      <c r="I13" s="12">
        <v>10.8</v>
      </c>
      <c r="J13" s="11">
        <f aca="true" t="shared" si="2" ref="J13:J23">SUM(D13*I13)</f>
        <v>302.40000000000003</v>
      </c>
      <c r="K13" s="11">
        <v>20.96</v>
      </c>
      <c r="L13" s="14">
        <f aca="true" t="shared" si="3" ref="L13:L23">SUM(J13*K13*1.18)</f>
        <v>7479.198720000001</v>
      </c>
      <c r="M13" s="15">
        <f aca="true" t="shared" si="4" ref="M13:M23">SUM(H13+L13)</f>
        <v>13670.233920000002</v>
      </c>
      <c r="N13" s="3"/>
      <c r="O13" s="3"/>
    </row>
    <row r="14" spans="1:15" ht="19.5" customHeight="1">
      <c r="A14" s="43">
        <v>3</v>
      </c>
      <c r="B14" s="30" t="s">
        <v>22</v>
      </c>
      <c r="C14" s="11"/>
      <c r="D14" s="10">
        <v>31</v>
      </c>
      <c r="E14" s="12">
        <v>10.8</v>
      </c>
      <c r="F14" s="13">
        <f t="shared" si="0"/>
        <v>334.8</v>
      </c>
      <c r="G14" s="11">
        <v>17.35</v>
      </c>
      <c r="H14" s="14">
        <f t="shared" si="1"/>
        <v>6854.3604000000005</v>
      </c>
      <c r="I14" s="12">
        <v>10.8</v>
      </c>
      <c r="J14" s="11">
        <f t="shared" si="2"/>
        <v>334.8</v>
      </c>
      <c r="K14" s="11">
        <v>20.96</v>
      </c>
      <c r="L14" s="14">
        <f t="shared" si="3"/>
        <v>8280.54144</v>
      </c>
      <c r="M14" s="15">
        <f t="shared" si="4"/>
        <v>15134.901840000002</v>
      </c>
      <c r="N14" s="3"/>
      <c r="O14" s="3"/>
    </row>
    <row r="15" spans="1:15" ht="17.25" customHeight="1">
      <c r="A15" s="43">
        <v>4</v>
      </c>
      <c r="B15" s="30" t="s">
        <v>23</v>
      </c>
      <c r="C15" s="11"/>
      <c r="D15" s="10">
        <v>30</v>
      </c>
      <c r="E15" s="12">
        <v>10.8</v>
      </c>
      <c r="F15" s="13">
        <f t="shared" si="0"/>
        <v>324</v>
      </c>
      <c r="G15" s="11">
        <v>17.35</v>
      </c>
      <c r="H15" s="14">
        <f t="shared" si="1"/>
        <v>6633.252</v>
      </c>
      <c r="I15" s="12">
        <v>10.8</v>
      </c>
      <c r="J15" s="11">
        <f t="shared" si="2"/>
        <v>324</v>
      </c>
      <c r="K15" s="11">
        <v>20.96</v>
      </c>
      <c r="L15" s="14">
        <f t="shared" si="3"/>
        <v>8013.427199999999</v>
      </c>
      <c r="M15" s="15">
        <f t="shared" si="4"/>
        <v>14646.679199999999</v>
      </c>
      <c r="N15" s="3"/>
      <c r="O15" s="3"/>
    </row>
    <row r="16" spans="1:15" ht="18" customHeight="1">
      <c r="A16" s="43">
        <v>5</v>
      </c>
      <c r="B16" s="30" t="s">
        <v>24</v>
      </c>
      <c r="C16" s="11"/>
      <c r="D16" s="10">
        <v>31</v>
      </c>
      <c r="E16" s="12">
        <v>10.8</v>
      </c>
      <c r="F16" s="13">
        <f t="shared" si="0"/>
        <v>334.8</v>
      </c>
      <c r="G16" s="11">
        <v>17.35</v>
      </c>
      <c r="H16" s="14">
        <f t="shared" si="1"/>
        <v>6854.3604000000005</v>
      </c>
      <c r="I16" s="12">
        <v>10.8</v>
      </c>
      <c r="J16" s="11">
        <f t="shared" si="2"/>
        <v>334.8</v>
      </c>
      <c r="K16" s="11">
        <v>20.96</v>
      </c>
      <c r="L16" s="14">
        <f t="shared" si="3"/>
        <v>8280.54144</v>
      </c>
      <c r="M16" s="15">
        <f t="shared" si="4"/>
        <v>15134.901840000002</v>
      </c>
      <c r="N16" s="3"/>
      <c r="O16" s="3"/>
    </row>
    <row r="17" spans="1:15" ht="19.5" customHeight="1">
      <c r="A17" s="43">
        <v>6</v>
      </c>
      <c r="B17" s="30" t="s">
        <v>25</v>
      </c>
      <c r="C17" s="11"/>
      <c r="D17" s="10">
        <v>30</v>
      </c>
      <c r="E17" s="12">
        <v>10.8</v>
      </c>
      <c r="F17" s="13">
        <f t="shared" si="0"/>
        <v>324</v>
      </c>
      <c r="G17" s="11">
        <v>17.35</v>
      </c>
      <c r="H17" s="14">
        <f t="shared" si="1"/>
        <v>6633.252</v>
      </c>
      <c r="I17" s="12">
        <v>10.8</v>
      </c>
      <c r="J17" s="11">
        <f t="shared" si="2"/>
        <v>324</v>
      </c>
      <c r="K17" s="11">
        <v>20.96</v>
      </c>
      <c r="L17" s="14">
        <f t="shared" si="3"/>
        <v>8013.427199999999</v>
      </c>
      <c r="M17" s="15">
        <f t="shared" si="4"/>
        <v>14646.679199999999</v>
      </c>
      <c r="N17" s="3"/>
      <c r="O17" s="3"/>
    </row>
    <row r="18" spans="1:15" ht="21.75" customHeight="1">
      <c r="A18" s="43">
        <v>7</v>
      </c>
      <c r="B18" s="30" t="s">
        <v>26</v>
      </c>
      <c r="C18" s="11"/>
      <c r="D18" s="10">
        <v>31</v>
      </c>
      <c r="E18" s="12">
        <v>10.8</v>
      </c>
      <c r="F18" s="13">
        <f t="shared" si="0"/>
        <v>334.8</v>
      </c>
      <c r="G18" s="11">
        <v>17.35</v>
      </c>
      <c r="H18" s="14">
        <f t="shared" si="1"/>
        <v>6854.3604000000005</v>
      </c>
      <c r="I18" s="12">
        <v>10.8</v>
      </c>
      <c r="J18" s="11">
        <f t="shared" si="2"/>
        <v>334.8</v>
      </c>
      <c r="K18" s="11">
        <v>20.96</v>
      </c>
      <c r="L18" s="14">
        <f t="shared" si="3"/>
        <v>8280.54144</v>
      </c>
      <c r="M18" s="15">
        <f t="shared" si="4"/>
        <v>15134.901840000002</v>
      </c>
      <c r="N18" s="3"/>
      <c r="O18" s="3"/>
    </row>
    <row r="19" spans="1:15" ht="18.75" customHeight="1">
      <c r="A19" s="43">
        <v>8</v>
      </c>
      <c r="B19" s="30" t="s">
        <v>27</v>
      </c>
      <c r="C19" s="11"/>
      <c r="D19" s="10">
        <v>31</v>
      </c>
      <c r="E19" s="12">
        <v>10.8</v>
      </c>
      <c r="F19" s="13">
        <f t="shared" si="0"/>
        <v>334.8</v>
      </c>
      <c r="G19" s="11">
        <v>17.35</v>
      </c>
      <c r="H19" s="14">
        <f t="shared" si="1"/>
        <v>6854.3604000000005</v>
      </c>
      <c r="I19" s="12">
        <v>10.8</v>
      </c>
      <c r="J19" s="11">
        <f t="shared" si="2"/>
        <v>334.8</v>
      </c>
      <c r="K19" s="11">
        <v>20.96</v>
      </c>
      <c r="L19" s="14">
        <f t="shared" si="3"/>
        <v>8280.54144</v>
      </c>
      <c r="M19" s="15">
        <f t="shared" si="4"/>
        <v>15134.901840000002</v>
      </c>
      <c r="N19" s="3"/>
      <c r="O19" s="3"/>
    </row>
    <row r="20" spans="1:15" ht="20.25" customHeight="1">
      <c r="A20" s="43">
        <v>9</v>
      </c>
      <c r="B20" s="30" t="s">
        <v>28</v>
      </c>
      <c r="C20" s="11"/>
      <c r="D20" s="10">
        <v>30</v>
      </c>
      <c r="E20" s="12">
        <v>10.8</v>
      </c>
      <c r="F20" s="13">
        <f t="shared" si="0"/>
        <v>324</v>
      </c>
      <c r="G20" s="11">
        <v>17.35</v>
      </c>
      <c r="H20" s="14">
        <f t="shared" si="1"/>
        <v>6633.252</v>
      </c>
      <c r="I20" s="12">
        <v>10.8</v>
      </c>
      <c r="J20" s="11">
        <f t="shared" si="2"/>
        <v>324</v>
      </c>
      <c r="K20" s="11">
        <v>20.96</v>
      </c>
      <c r="L20" s="14">
        <f t="shared" si="3"/>
        <v>8013.427199999999</v>
      </c>
      <c r="M20" s="15">
        <f t="shared" si="4"/>
        <v>14646.679199999999</v>
      </c>
      <c r="N20" s="3"/>
      <c r="O20" s="3"/>
    </row>
    <row r="21" spans="1:15" ht="24" customHeight="1">
      <c r="A21" s="44">
        <v>10</v>
      </c>
      <c r="B21" s="31" t="s">
        <v>5</v>
      </c>
      <c r="C21" s="16"/>
      <c r="D21" s="17">
        <v>31</v>
      </c>
      <c r="E21" s="12">
        <v>10.8</v>
      </c>
      <c r="F21" s="13">
        <f t="shared" si="0"/>
        <v>334.8</v>
      </c>
      <c r="G21" s="11">
        <v>17.35</v>
      </c>
      <c r="H21" s="14">
        <f t="shared" si="1"/>
        <v>6854.3604000000005</v>
      </c>
      <c r="I21" s="12">
        <v>10.8</v>
      </c>
      <c r="J21" s="11">
        <f t="shared" si="2"/>
        <v>334.8</v>
      </c>
      <c r="K21" s="11">
        <v>20.96</v>
      </c>
      <c r="L21" s="14">
        <f t="shared" si="3"/>
        <v>8280.54144</v>
      </c>
      <c r="M21" s="15">
        <f t="shared" si="4"/>
        <v>15134.901840000002</v>
      </c>
      <c r="N21" s="3"/>
      <c r="O21" s="3"/>
    </row>
    <row r="22" spans="1:15" ht="23.25" customHeight="1">
      <c r="A22" s="44">
        <v>11</v>
      </c>
      <c r="B22" s="31" t="s">
        <v>6</v>
      </c>
      <c r="C22" s="16"/>
      <c r="D22" s="17">
        <v>30</v>
      </c>
      <c r="E22" s="12">
        <v>10.8</v>
      </c>
      <c r="F22" s="13">
        <f t="shared" si="0"/>
        <v>324</v>
      </c>
      <c r="G22" s="11">
        <v>17.35</v>
      </c>
      <c r="H22" s="14">
        <f t="shared" si="1"/>
        <v>6633.252</v>
      </c>
      <c r="I22" s="12">
        <v>10.8</v>
      </c>
      <c r="J22" s="11">
        <f t="shared" si="2"/>
        <v>324</v>
      </c>
      <c r="K22" s="11">
        <v>20.96</v>
      </c>
      <c r="L22" s="14">
        <f t="shared" si="3"/>
        <v>8013.427199999999</v>
      </c>
      <c r="M22" s="15">
        <f t="shared" si="4"/>
        <v>14646.679199999999</v>
      </c>
      <c r="N22" s="3"/>
      <c r="O22" s="3"/>
    </row>
    <row r="23" spans="1:15" ht="24" customHeight="1">
      <c r="A23" s="44">
        <v>12</v>
      </c>
      <c r="B23" s="31" t="s">
        <v>7</v>
      </c>
      <c r="C23" s="16"/>
      <c r="D23" s="17">
        <v>31</v>
      </c>
      <c r="E23" s="12">
        <v>10.8</v>
      </c>
      <c r="F23" s="13">
        <f>SUM(D23*E23)</f>
        <v>334.8</v>
      </c>
      <c r="G23" s="11">
        <v>17.35</v>
      </c>
      <c r="H23" s="14">
        <f t="shared" si="1"/>
        <v>6854.3604000000005</v>
      </c>
      <c r="I23" s="12">
        <v>10.8</v>
      </c>
      <c r="J23" s="11">
        <f t="shared" si="2"/>
        <v>334.8</v>
      </c>
      <c r="K23" s="11">
        <v>20.96</v>
      </c>
      <c r="L23" s="14">
        <f t="shared" si="3"/>
        <v>8280.54144</v>
      </c>
      <c r="M23" s="15">
        <f t="shared" si="4"/>
        <v>15134.901840000002</v>
      </c>
      <c r="N23" s="3"/>
      <c r="O23" s="3"/>
    </row>
    <row r="24" spans="1:15" ht="25.5" customHeight="1" thickBot="1">
      <c r="A24" s="45"/>
      <c r="B24" s="32" t="s">
        <v>3</v>
      </c>
      <c r="C24" s="19"/>
      <c r="D24" s="18">
        <f>SUM(D11:D23)</f>
        <v>365</v>
      </c>
      <c r="E24" s="18"/>
      <c r="F24" s="20">
        <f>SUM(F11:F23)</f>
        <v>3942.0000000000005</v>
      </c>
      <c r="G24" s="19"/>
      <c r="H24" s="21">
        <f>SUM(H11:H23)</f>
        <v>80704.56599999999</v>
      </c>
      <c r="I24" s="19"/>
      <c r="J24" s="20">
        <f>SUM(J11:J23)</f>
        <v>3942.0000000000005</v>
      </c>
      <c r="K24" s="22"/>
      <c r="L24" s="21">
        <f>SUM(L11:L23)</f>
        <v>97496.69760000001</v>
      </c>
      <c r="M24" s="23">
        <f>SUM(M11:M23)</f>
        <v>178201.26360000006</v>
      </c>
      <c r="N24" s="3"/>
      <c r="O24" s="3"/>
    </row>
    <row r="25" spans="1:15" ht="50.25" customHeight="1">
      <c r="A25" s="4"/>
      <c r="B25" s="8"/>
      <c r="C25" s="24"/>
      <c r="D25" s="25"/>
      <c r="E25" s="25"/>
      <c r="F25" s="26"/>
      <c r="G25" s="24"/>
      <c r="H25" s="27"/>
      <c r="I25" s="24"/>
      <c r="J25" s="26"/>
      <c r="K25" s="28"/>
      <c r="L25" s="27"/>
      <c r="M25" s="29"/>
      <c r="N25" s="3"/>
      <c r="O25" s="3"/>
    </row>
    <row r="26" spans="1:14" s="2" customFormat="1" ht="15.75" customHeight="1">
      <c r="A26" s="5"/>
      <c r="B26" s="50" t="s">
        <v>30</v>
      </c>
      <c r="C26" s="50"/>
      <c r="D26" s="50"/>
      <c r="E26" s="50"/>
      <c r="F26" s="34"/>
      <c r="G26" s="34"/>
      <c r="H26" s="34"/>
      <c r="I26" s="34"/>
      <c r="J26" s="34"/>
      <c r="K26" s="35" t="s">
        <v>2</v>
      </c>
      <c r="L26" s="36"/>
      <c r="M26" s="34"/>
      <c r="N26" s="37"/>
    </row>
    <row r="27" spans="1:14" ht="20.25">
      <c r="A27" s="3"/>
      <c r="B27" s="60" t="s">
        <v>31</v>
      </c>
      <c r="C27" s="60"/>
      <c r="D27" s="60"/>
      <c r="E27" s="60"/>
      <c r="F27" s="36"/>
      <c r="G27" s="36"/>
      <c r="H27" s="36"/>
      <c r="I27" s="36"/>
      <c r="J27" s="36"/>
      <c r="K27" s="36"/>
      <c r="L27" s="36"/>
      <c r="M27" s="38"/>
      <c r="N27" s="39"/>
    </row>
    <row r="28" spans="1:14" ht="20.25">
      <c r="A28" s="3"/>
      <c r="B28" s="49" t="s">
        <v>32</v>
      </c>
      <c r="C28" s="49"/>
      <c r="D28" s="49"/>
      <c r="E28" s="49"/>
      <c r="F28" s="36"/>
      <c r="G28" s="36"/>
      <c r="H28" s="36"/>
      <c r="I28" s="36"/>
      <c r="J28" s="36"/>
      <c r="K28" s="49" t="s">
        <v>43</v>
      </c>
      <c r="L28" s="49"/>
      <c r="M28" s="49"/>
      <c r="N28" s="39"/>
    </row>
    <row r="29" spans="1:14" ht="20.25">
      <c r="A29" s="3"/>
      <c r="B29" s="36"/>
      <c r="C29" s="36"/>
      <c r="D29" s="36"/>
      <c r="E29" s="36"/>
      <c r="F29" s="36"/>
      <c r="G29" s="36"/>
      <c r="H29" s="36" t="s">
        <v>13</v>
      </c>
      <c r="I29" s="36"/>
      <c r="J29" s="36"/>
      <c r="K29" s="36"/>
      <c r="L29" s="36"/>
      <c r="M29" s="36"/>
      <c r="N29" s="39"/>
    </row>
    <row r="30" spans="1:14" ht="20.25">
      <c r="A30" s="3"/>
      <c r="B30" s="49" t="s">
        <v>33</v>
      </c>
      <c r="C30" s="49"/>
      <c r="D30" s="49"/>
      <c r="E30" s="36"/>
      <c r="F30" s="36"/>
      <c r="G30" s="36"/>
      <c r="H30" s="36"/>
      <c r="I30" s="36"/>
      <c r="J30" s="36"/>
      <c r="K30" s="49" t="s">
        <v>34</v>
      </c>
      <c r="L30" s="49"/>
      <c r="M30" s="36"/>
      <c r="N30" s="39"/>
    </row>
    <row r="31" spans="1:16" ht="20.25">
      <c r="A31" s="3"/>
      <c r="B31" s="36" t="s">
        <v>0</v>
      </c>
      <c r="C31" s="36"/>
      <c r="D31" s="40" t="s">
        <v>42</v>
      </c>
      <c r="E31" s="41"/>
      <c r="F31" s="36"/>
      <c r="G31" s="36"/>
      <c r="H31" s="36"/>
      <c r="I31" s="36"/>
      <c r="J31" s="36"/>
      <c r="K31" s="40" t="s">
        <v>39</v>
      </c>
      <c r="L31" s="40"/>
      <c r="M31" s="40" t="s">
        <v>44</v>
      </c>
      <c r="N31" s="39"/>
      <c r="P31" t="s">
        <v>13</v>
      </c>
    </row>
    <row r="32" spans="1:14" ht="20.25">
      <c r="A32" s="3"/>
      <c r="B32" s="36" t="s">
        <v>1</v>
      </c>
      <c r="C32" s="36"/>
      <c r="D32" s="36"/>
      <c r="E32" s="36"/>
      <c r="F32" s="36"/>
      <c r="G32" s="36"/>
      <c r="H32" s="36"/>
      <c r="I32" s="36"/>
      <c r="J32" s="36"/>
      <c r="K32" s="36" t="s">
        <v>1</v>
      </c>
      <c r="L32" s="36"/>
      <c r="M32" s="36"/>
      <c r="N32" s="42"/>
    </row>
    <row r="33" spans="1:14" ht="20.25">
      <c r="A33" s="3"/>
      <c r="B33" s="46" t="s">
        <v>37</v>
      </c>
      <c r="C33" s="46"/>
      <c r="D33" s="46"/>
      <c r="E33" s="46"/>
      <c r="F33" s="46"/>
      <c r="N33" s="39"/>
    </row>
    <row r="34" spans="2:14" ht="20.25">
      <c r="B34" s="61" t="s">
        <v>38</v>
      </c>
      <c r="C34" s="61"/>
      <c r="D34" s="61"/>
      <c r="E34" s="61"/>
      <c r="F34" s="61"/>
      <c r="N34" s="39"/>
    </row>
    <row r="35" spans="1:1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</sheetData>
  <sheetProtection/>
  <mergeCells count="23">
    <mergeCell ref="B5:M5"/>
    <mergeCell ref="B30:D30"/>
    <mergeCell ref="K30:L30"/>
    <mergeCell ref="A1:E1"/>
    <mergeCell ref="B10:B11"/>
    <mergeCell ref="B6:M6"/>
    <mergeCell ref="K1:M1"/>
    <mergeCell ref="K2:N2"/>
    <mergeCell ref="K3:N3"/>
    <mergeCell ref="K4:N4"/>
    <mergeCell ref="A35:P39"/>
    <mergeCell ref="E10:H10"/>
    <mergeCell ref="I10:L10"/>
    <mergeCell ref="M10:M11"/>
    <mergeCell ref="D10:D11"/>
    <mergeCell ref="B27:E27"/>
    <mergeCell ref="B34:F34"/>
    <mergeCell ref="B7:M7"/>
    <mergeCell ref="B28:E28"/>
    <mergeCell ref="K28:M28"/>
    <mergeCell ref="B26:E26"/>
    <mergeCell ref="B8:M8"/>
    <mergeCell ref="A10:A11"/>
  </mergeCells>
  <printOptions/>
  <pageMargins left="0.75" right="0.75" top="0.35" bottom="0.16" header="0.19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8">
      <selection activeCell="A1" sqref="A1:M24"/>
    </sheetView>
  </sheetViews>
  <sheetFormatPr defaultColWidth="9.00390625" defaultRowHeight="12.75"/>
  <cols>
    <col min="1" max="1" width="8.875" style="0" customWidth="1"/>
    <col min="2" max="2" width="13.375" style="0" customWidth="1"/>
    <col min="3" max="3" width="11.75390625" style="0" customWidth="1"/>
    <col min="7" max="7" width="15.00390625" style="0" customWidth="1"/>
    <col min="10" max="10" width="17.125" style="0" customWidth="1"/>
    <col min="11" max="11" width="20.125" style="0" customWidth="1"/>
    <col min="12" max="12" width="21.25390625" style="0" customWidth="1"/>
    <col min="13" max="13" width="12.375" style="0" customWidth="1"/>
  </cols>
  <sheetData>
    <row r="1" spans="1:13" ht="18.75">
      <c r="A1" s="62"/>
      <c r="B1" s="62"/>
      <c r="C1" s="62"/>
      <c r="D1" s="62"/>
      <c r="H1" s="1"/>
      <c r="I1" s="1"/>
      <c r="J1" s="63" t="s">
        <v>36</v>
      </c>
      <c r="K1" s="63"/>
      <c r="L1" s="63"/>
      <c r="M1" s="33"/>
    </row>
    <row r="2" spans="8:13" ht="18.75">
      <c r="H2" s="1"/>
      <c r="I2" s="1"/>
      <c r="J2" s="63" t="s">
        <v>40</v>
      </c>
      <c r="K2" s="63"/>
      <c r="L2" s="63"/>
      <c r="M2" s="63"/>
    </row>
    <row r="3" spans="8:13" ht="18.75">
      <c r="H3" s="1"/>
      <c r="I3" s="1"/>
      <c r="J3" s="63" t="s">
        <v>35</v>
      </c>
      <c r="K3" s="63"/>
      <c r="L3" s="63"/>
      <c r="M3" s="63"/>
    </row>
    <row r="4" spans="1:13" ht="18.75">
      <c r="A4" t="s">
        <v>13</v>
      </c>
      <c r="H4" s="1"/>
      <c r="I4" s="1"/>
      <c r="J4" s="63" t="s">
        <v>46</v>
      </c>
      <c r="K4" s="63"/>
      <c r="L4" s="63"/>
      <c r="M4" s="63"/>
    </row>
    <row r="5" spans="2:13" ht="20.25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</row>
    <row r="6" spans="2:12" ht="20.25">
      <c r="B6" s="48" t="s">
        <v>29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20.25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20.25">
      <c r="B8" s="51" t="s">
        <v>47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18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ht="18.75">
      <c r="A10" s="52" t="s">
        <v>18</v>
      </c>
      <c r="B10" s="58" t="s">
        <v>19</v>
      </c>
      <c r="C10" s="58" t="s">
        <v>17</v>
      </c>
      <c r="D10" s="55" t="s">
        <v>8</v>
      </c>
      <c r="E10" s="55"/>
      <c r="F10" s="55"/>
      <c r="G10" s="55"/>
      <c r="H10" s="55" t="s">
        <v>12</v>
      </c>
      <c r="I10" s="55"/>
      <c r="J10" s="55"/>
      <c r="K10" s="55"/>
      <c r="L10" s="56" t="s">
        <v>14</v>
      </c>
      <c r="M10" s="3"/>
    </row>
    <row r="11" spans="1:13" ht="56.25">
      <c r="A11" s="53"/>
      <c r="B11" s="59"/>
      <c r="C11" s="59"/>
      <c r="D11" s="11" t="s">
        <v>9</v>
      </c>
      <c r="E11" s="11" t="s">
        <v>10</v>
      </c>
      <c r="F11" s="11" t="s">
        <v>11</v>
      </c>
      <c r="G11" s="11" t="s">
        <v>16</v>
      </c>
      <c r="H11" s="11" t="s">
        <v>9</v>
      </c>
      <c r="I11" s="11" t="s">
        <v>10</v>
      </c>
      <c r="J11" s="11" t="s">
        <v>11</v>
      </c>
      <c r="K11" s="11" t="s">
        <v>15</v>
      </c>
      <c r="L11" s="57"/>
      <c r="M11" s="3"/>
    </row>
    <row r="12" spans="1:13" ht="18.75">
      <c r="A12" s="43">
        <v>1</v>
      </c>
      <c r="B12" s="30" t="s">
        <v>20</v>
      </c>
      <c r="C12" s="10">
        <v>31</v>
      </c>
      <c r="D12" s="12">
        <v>24.08</v>
      </c>
      <c r="E12" s="13">
        <f>SUM(C12*D12)</f>
        <v>746.4799999999999</v>
      </c>
      <c r="F12" s="11">
        <v>17.35</v>
      </c>
      <c r="G12" s="14">
        <f>SUM(E12*F12*1.18)</f>
        <v>15282.685039999998</v>
      </c>
      <c r="H12" s="12">
        <v>24.08</v>
      </c>
      <c r="I12" s="11">
        <f>SUM(C12*H12)</f>
        <v>746.4799999999999</v>
      </c>
      <c r="J12" s="11">
        <v>20.96</v>
      </c>
      <c r="K12" s="14">
        <f>SUM(I12*J12*1.18)</f>
        <v>18462.540544</v>
      </c>
      <c r="L12" s="15">
        <f>SUM(G12+K12)</f>
        <v>33745.225584</v>
      </c>
      <c r="M12" s="3"/>
    </row>
    <row r="13" spans="1:13" ht="18.75">
      <c r="A13" s="43">
        <v>2</v>
      </c>
      <c r="B13" s="30" t="s">
        <v>21</v>
      </c>
      <c r="C13" s="10">
        <v>28</v>
      </c>
      <c r="D13" s="12">
        <v>24.08</v>
      </c>
      <c r="E13" s="13">
        <f aca="true" t="shared" si="0" ref="E13:E22">SUM(C13*D13)</f>
        <v>674.24</v>
      </c>
      <c r="F13" s="11">
        <v>17.35</v>
      </c>
      <c r="G13" s="14">
        <f aca="true" t="shared" si="1" ref="G13:G23">SUM(E13*F13*1.18)</f>
        <v>13803.71552</v>
      </c>
      <c r="H13" s="12">
        <v>24.08</v>
      </c>
      <c r="I13" s="11">
        <f aca="true" t="shared" si="2" ref="I13:I23">SUM(C13*H13)</f>
        <v>674.24</v>
      </c>
      <c r="J13" s="11">
        <v>20.96</v>
      </c>
      <c r="K13" s="14">
        <f aca="true" t="shared" si="3" ref="K13:K23">SUM(I13*J13*1.18)</f>
        <v>16675.843072</v>
      </c>
      <c r="L13" s="15">
        <f aca="true" t="shared" si="4" ref="L13:L23">SUM(G13+K13)</f>
        <v>30479.558592</v>
      </c>
      <c r="M13" s="3"/>
    </row>
    <row r="14" spans="1:13" ht="18.75">
      <c r="A14" s="43">
        <v>3</v>
      </c>
      <c r="B14" s="30" t="s">
        <v>22</v>
      </c>
      <c r="C14" s="10">
        <v>31</v>
      </c>
      <c r="D14" s="12">
        <v>24.08</v>
      </c>
      <c r="E14" s="13">
        <f t="shared" si="0"/>
        <v>746.4799999999999</v>
      </c>
      <c r="F14" s="11">
        <v>17.35</v>
      </c>
      <c r="G14" s="14">
        <f t="shared" si="1"/>
        <v>15282.685039999998</v>
      </c>
      <c r="H14" s="12">
        <v>24.08</v>
      </c>
      <c r="I14" s="11">
        <f t="shared" si="2"/>
        <v>746.4799999999999</v>
      </c>
      <c r="J14" s="11">
        <v>20.96</v>
      </c>
      <c r="K14" s="14">
        <f t="shared" si="3"/>
        <v>18462.540544</v>
      </c>
      <c r="L14" s="15">
        <f t="shared" si="4"/>
        <v>33745.225584</v>
      </c>
      <c r="M14" s="3"/>
    </row>
    <row r="15" spans="1:13" ht="18.75">
      <c r="A15" s="43">
        <v>4</v>
      </c>
      <c r="B15" s="30" t="s">
        <v>23</v>
      </c>
      <c r="C15" s="10">
        <v>30</v>
      </c>
      <c r="D15" s="12">
        <v>24.08</v>
      </c>
      <c r="E15" s="13">
        <f t="shared" si="0"/>
        <v>722.4</v>
      </c>
      <c r="F15" s="11">
        <v>17.35</v>
      </c>
      <c r="G15" s="14">
        <f t="shared" si="1"/>
        <v>14789.6952</v>
      </c>
      <c r="H15" s="12">
        <v>24.08</v>
      </c>
      <c r="I15" s="11">
        <f t="shared" si="2"/>
        <v>722.4</v>
      </c>
      <c r="J15" s="11">
        <v>20.96</v>
      </c>
      <c r="K15" s="14">
        <f t="shared" si="3"/>
        <v>17866.97472</v>
      </c>
      <c r="L15" s="15">
        <f t="shared" si="4"/>
        <v>32656.66992</v>
      </c>
      <c r="M15" s="3"/>
    </row>
    <row r="16" spans="1:13" ht="18.75">
      <c r="A16" s="43">
        <v>5</v>
      </c>
      <c r="B16" s="30" t="s">
        <v>24</v>
      </c>
      <c r="C16" s="10">
        <v>31</v>
      </c>
      <c r="D16" s="12">
        <v>24.08</v>
      </c>
      <c r="E16" s="13">
        <f t="shared" si="0"/>
        <v>746.4799999999999</v>
      </c>
      <c r="F16" s="11">
        <v>17.35</v>
      </c>
      <c r="G16" s="14">
        <f t="shared" si="1"/>
        <v>15282.685039999998</v>
      </c>
      <c r="H16" s="12">
        <v>24.08</v>
      </c>
      <c r="I16" s="11">
        <f t="shared" si="2"/>
        <v>746.4799999999999</v>
      </c>
      <c r="J16" s="11">
        <v>20.96</v>
      </c>
      <c r="K16" s="14">
        <f t="shared" si="3"/>
        <v>18462.540544</v>
      </c>
      <c r="L16" s="15">
        <f t="shared" si="4"/>
        <v>33745.225584</v>
      </c>
      <c r="M16" s="3"/>
    </row>
    <row r="17" spans="1:13" ht="18.75">
      <c r="A17" s="43">
        <v>6</v>
      </c>
      <c r="B17" s="30" t="s">
        <v>25</v>
      </c>
      <c r="C17" s="10">
        <v>30</v>
      </c>
      <c r="D17" s="12">
        <v>24.08</v>
      </c>
      <c r="E17" s="13">
        <f t="shared" si="0"/>
        <v>722.4</v>
      </c>
      <c r="F17" s="11">
        <v>17.35</v>
      </c>
      <c r="G17" s="14">
        <f t="shared" si="1"/>
        <v>14789.6952</v>
      </c>
      <c r="H17" s="12">
        <v>24.08</v>
      </c>
      <c r="I17" s="11">
        <f t="shared" si="2"/>
        <v>722.4</v>
      </c>
      <c r="J17" s="11">
        <v>20.96</v>
      </c>
      <c r="K17" s="14">
        <f t="shared" si="3"/>
        <v>17866.97472</v>
      </c>
      <c r="L17" s="15">
        <f t="shared" si="4"/>
        <v>32656.66992</v>
      </c>
      <c r="M17" s="3"/>
    </row>
    <row r="18" spans="1:13" ht="18.75">
      <c r="A18" s="43">
        <v>7</v>
      </c>
      <c r="B18" s="30" t="s">
        <v>26</v>
      </c>
      <c r="C18" s="10">
        <v>31</v>
      </c>
      <c r="D18" s="12">
        <v>24.08</v>
      </c>
      <c r="E18" s="13">
        <f t="shared" si="0"/>
        <v>746.4799999999999</v>
      </c>
      <c r="F18" s="11">
        <v>17.35</v>
      </c>
      <c r="G18" s="14">
        <f t="shared" si="1"/>
        <v>15282.685039999998</v>
      </c>
      <c r="H18" s="12">
        <v>24.08</v>
      </c>
      <c r="I18" s="11">
        <f t="shared" si="2"/>
        <v>746.4799999999999</v>
      </c>
      <c r="J18" s="11">
        <v>20.96</v>
      </c>
      <c r="K18" s="14">
        <f t="shared" si="3"/>
        <v>18462.540544</v>
      </c>
      <c r="L18" s="15">
        <f t="shared" si="4"/>
        <v>33745.225584</v>
      </c>
      <c r="M18" s="3"/>
    </row>
    <row r="19" spans="1:13" ht="18.75">
      <c r="A19" s="43">
        <v>8</v>
      </c>
      <c r="B19" s="30" t="s">
        <v>27</v>
      </c>
      <c r="C19" s="10">
        <v>31</v>
      </c>
      <c r="D19" s="12">
        <v>24.08</v>
      </c>
      <c r="E19" s="13">
        <f t="shared" si="0"/>
        <v>746.4799999999999</v>
      </c>
      <c r="F19" s="11">
        <v>17.35</v>
      </c>
      <c r="G19" s="14">
        <f t="shared" si="1"/>
        <v>15282.685039999998</v>
      </c>
      <c r="H19" s="12">
        <v>24.08</v>
      </c>
      <c r="I19" s="11">
        <f t="shared" si="2"/>
        <v>746.4799999999999</v>
      </c>
      <c r="J19" s="11">
        <v>20.96</v>
      </c>
      <c r="K19" s="14">
        <f t="shared" si="3"/>
        <v>18462.540544</v>
      </c>
      <c r="L19" s="15">
        <f t="shared" si="4"/>
        <v>33745.225584</v>
      </c>
      <c r="M19" s="3"/>
    </row>
    <row r="20" spans="1:13" ht="18.75">
      <c r="A20" s="43">
        <v>9</v>
      </c>
      <c r="B20" s="30" t="s">
        <v>28</v>
      </c>
      <c r="C20" s="10">
        <v>30</v>
      </c>
      <c r="D20" s="12">
        <v>24.08</v>
      </c>
      <c r="E20" s="13">
        <f t="shared" si="0"/>
        <v>722.4</v>
      </c>
      <c r="F20" s="11">
        <v>17.35</v>
      </c>
      <c r="G20" s="14">
        <f t="shared" si="1"/>
        <v>14789.6952</v>
      </c>
      <c r="H20" s="12">
        <v>24.08</v>
      </c>
      <c r="I20" s="11">
        <f t="shared" si="2"/>
        <v>722.4</v>
      </c>
      <c r="J20" s="11">
        <v>20.96</v>
      </c>
      <c r="K20" s="14">
        <f t="shared" si="3"/>
        <v>17866.97472</v>
      </c>
      <c r="L20" s="15">
        <f t="shared" si="4"/>
        <v>32656.66992</v>
      </c>
      <c r="M20" s="3"/>
    </row>
    <row r="21" spans="1:13" ht="18.75">
      <c r="A21" s="44">
        <v>10</v>
      </c>
      <c r="B21" s="31" t="s">
        <v>5</v>
      </c>
      <c r="C21" s="17">
        <v>31</v>
      </c>
      <c r="D21" s="12">
        <v>24.08</v>
      </c>
      <c r="E21" s="13">
        <f t="shared" si="0"/>
        <v>746.4799999999999</v>
      </c>
      <c r="F21" s="11">
        <v>17.35</v>
      </c>
      <c r="G21" s="14">
        <f t="shared" si="1"/>
        <v>15282.685039999998</v>
      </c>
      <c r="H21" s="12">
        <v>24.08</v>
      </c>
      <c r="I21" s="11">
        <f t="shared" si="2"/>
        <v>746.4799999999999</v>
      </c>
      <c r="J21" s="11">
        <v>20.96</v>
      </c>
      <c r="K21" s="14">
        <f t="shared" si="3"/>
        <v>18462.540544</v>
      </c>
      <c r="L21" s="15">
        <f t="shared" si="4"/>
        <v>33745.225584</v>
      </c>
      <c r="M21" s="3"/>
    </row>
    <row r="22" spans="1:13" ht="18.75">
      <c r="A22" s="44">
        <v>11</v>
      </c>
      <c r="B22" s="31" t="s">
        <v>6</v>
      </c>
      <c r="C22" s="17">
        <v>30</v>
      </c>
      <c r="D22" s="12">
        <v>24.08</v>
      </c>
      <c r="E22" s="13">
        <f t="shared" si="0"/>
        <v>722.4</v>
      </c>
      <c r="F22" s="11">
        <v>17.35</v>
      </c>
      <c r="G22" s="14">
        <f t="shared" si="1"/>
        <v>14789.6952</v>
      </c>
      <c r="H22" s="12">
        <v>24.08</v>
      </c>
      <c r="I22" s="11">
        <f t="shared" si="2"/>
        <v>722.4</v>
      </c>
      <c r="J22" s="11">
        <v>20.96</v>
      </c>
      <c r="K22" s="14">
        <f t="shared" si="3"/>
        <v>17866.97472</v>
      </c>
      <c r="L22" s="15">
        <f t="shared" si="4"/>
        <v>32656.66992</v>
      </c>
      <c r="M22" s="3"/>
    </row>
    <row r="23" spans="1:13" ht="18.75">
      <c r="A23" s="44">
        <v>12</v>
      </c>
      <c r="B23" s="31" t="s">
        <v>7</v>
      </c>
      <c r="C23" s="17">
        <v>31</v>
      </c>
      <c r="D23" s="12">
        <v>24.08</v>
      </c>
      <c r="E23" s="13">
        <f>SUM(C23*D23)</f>
        <v>746.4799999999999</v>
      </c>
      <c r="F23" s="11">
        <v>17.35</v>
      </c>
      <c r="G23" s="14">
        <f t="shared" si="1"/>
        <v>15282.685039999998</v>
      </c>
      <c r="H23" s="12">
        <v>24.08</v>
      </c>
      <c r="I23" s="11">
        <f t="shared" si="2"/>
        <v>746.4799999999999</v>
      </c>
      <c r="J23" s="11">
        <v>20.96</v>
      </c>
      <c r="K23" s="14">
        <f t="shared" si="3"/>
        <v>18462.540544</v>
      </c>
      <c r="L23" s="15">
        <f t="shared" si="4"/>
        <v>33745.225584</v>
      </c>
      <c r="M23" s="3"/>
    </row>
    <row r="24" spans="1:13" ht="19.5" thickBot="1">
      <c r="A24" s="45"/>
      <c r="B24" s="32" t="s">
        <v>3</v>
      </c>
      <c r="C24" s="18">
        <f>SUM(C11:C23)</f>
        <v>365</v>
      </c>
      <c r="D24" s="18"/>
      <c r="E24" s="20">
        <f>SUM(E11:E23)</f>
        <v>8789.199999999997</v>
      </c>
      <c r="F24" s="19"/>
      <c r="G24" s="21">
        <f>SUM(G11:G23)</f>
        <v>179941.2916</v>
      </c>
      <c r="H24" s="19"/>
      <c r="I24" s="20">
        <f>SUM(I11:I23)</f>
        <v>8789.199999999997</v>
      </c>
      <c r="J24" s="22"/>
      <c r="K24" s="21">
        <f>SUM(K11:K23)</f>
        <v>217381.52575999996</v>
      </c>
      <c r="L24" s="23">
        <f>SUM(L11:L23)</f>
        <v>397322.81736000004</v>
      </c>
      <c r="M24" s="3"/>
    </row>
  </sheetData>
  <sheetProtection/>
  <mergeCells count="15">
    <mergeCell ref="B8:L8"/>
    <mergeCell ref="A10:A11"/>
    <mergeCell ref="B10:B11"/>
    <mergeCell ref="C10:C11"/>
    <mergeCell ref="D10:G10"/>
    <mergeCell ref="H10:K10"/>
    <mergeCell ref="L10:L11"/>
    <mergeCell ref="J4:M4"/>
    <mergeCell ref="B5:L5"/>
    <mergeCell ref="B6:L6"/>
    <mergeCell ref="B7:L7"/>
    <mergeCell ref="A1:D1"/>
    <mergeCell ref="J1:L1"/>
    <mergeCell ref="J2:M2"/>
    <mergeCell ref="J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2" max="2" width="14.125" style="0" customWidth="1"/>
    <col min="10" max="10" width="12.75390625" style="0" customWidth="1"/>
    <col min="11" max="11" width="12.25390625" style="0" customWidth="1"/>
    <col min="12" max="12" width="27.00390625" style="0" customWidth="1"/>
  </cols>
  <sheetData>
    <row r="1" spans="1:13" ht="18.75">
      <c r="A1" s="62"/>
      <c r="B1" s="62"/>
      <c r="C1" s="62"/>
      <c r="D1" s="62"/>
      <c r="H1" s="1"/>
      <c r="I1" s="1"/>
      <c r="J1" s="47" t="s">
        <v>50</v>
      </c>
      <c r="K1" s="47"/>
      <c r="L1" s="47"/>
      <c r="M1" s="33"/>
    </row>
    <row r="2" spans="8:13" ht="18.75">
      <c r="H2" s="1"/>
      <c r="I2" s="1"/>
      <c r="J2" s="47" t="s">
        <v>40</v>
      </c>
      <c r="K2" s="47"/>
      <c r="L2" s="47"/>
      <c r="M2" s="47"/>
    </row>
    <row r="3" spans="8:13" ht="18.75">
      <c r="H3" s="1"/>
      <c r="I3" s="1"/>
      <c r="J3" s="47" t="s">
        <v>35</v>
      </c>
      <c r="K3" s="47"/>
      <c r="L3" s="47"/>
      <c r="M3" s="47"/>
    </row>
    <row r="4" spans="1:13" ht="18.75">
      <c r="A4" t="s">
        <v>13</v>
      </c>
      <c r="H4" s="1"/>
      <c r="I4" s="1"/>
      <c r="J4" s="47" t="s">
        <v>48</v>
      </c>
      <c r="K4" s="47"/>
      <c r="L4" s="47"/>
      <c r="M4" s="47"/>
    </row>
    <row r="5" spans="2:13" ht="20.25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6"/>
    </row>
    <row r="6" spans="2:12" ht="20.25">
      <c r="B6" s="48" t="s">
        <v>29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20.25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20.25">
      <c r="B8" s="51" t="s">
        <v>49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18.7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ht="18.75">
      <c r="A10" s="52" t="s">
        <v>18</v>
      </c>
      <c r="B10" s="58" t="s">
        <v>19</v>
      </c>
      <c r="C10" s="58" t="s">
        <v>17</v>
      </c>
      <c r="D10" s="55" t="s">
        <v>8</v>
      </c>
      <c r="E10" s="55"/>
      <c r="F10" s="55"/>
      <c r="G10" s="55"/>
      <c r="H10" s="55" t="s">
        <v>12</v>
      </c>
      <c r="I10" s="55"/>
      <c r="J10" s="55"/>
      <c r="K10" s="55"/>
      <c r="L10" s="56" t="s">
        <v>14</v>
      </c>
      <c r="M10" s="3"/>
    </row>
    <row r="11" spans="1:13" ht="112.5">
      <c r="A11" s="53"/>
      <c r="B11" s="59"/>
      <c r="C11" s="59"/>
      <c r="D11" s="11" t="s">
        <v>9</v>
      </c>
      <c r="E11" s="11" t="s">
        <v>10</v>
      </c>
      <c r="F11" s="11" t="s">
        <v>11</v>
      </c>
      <c r="G11" s="11" t="s">
        <v>16</v>
      </c>
      <c r="H11" s="11" t="s">
        <v>9</v>
      </c>
      <c r="I11" s="11" t="s">
        <v>10</v>
      </c>
      <c r="J11" s="11" t="s">
        <v>11</v>
      </c>
      <c r="K11" s="11" t="s">
        <v>15</v>
      </c>
      <c r="L11" s="57"/>
      <c r="M11" s="3"/>
    </row>
    <row r="12" spans="1:13" ht="18.75">
      <c r="A12" s="43">
        <v>1</v>
      </c>
      <c r="B12" s="30" t="s">
        <v>20</v>
      </c>
      <c r="C12" s="10">
        <v>31</v>
      </c>
      <c r="D12" s="12"/>
      <c r="E12" s="13">
        <f>SUM(C12*D12)</f>
        <v>0</v>
      </c>
      <c r="F12" s="11"/>
      <c r="G12" s="14">
        <f>SUM(E12*F12*1.18)</f>
        <v>0</v>
      </c>
      <c r="H12" s="12"/>
      <c r="I12" s="11">
        <f>SUM(C12*H12)</f>
        <v>0</v>
      </c>
      <c r="J12" s="11"/>
      <c r="K12" s="14">
        <f>SUM(I12*J12*1.18)</f>
        <v>0</v>
      </c>
      <c r="L12" s="15">
        <f>SUM(G12+K12)</f>
        <v>0</v>
      </c>
      <c r="M12" s="3"/>
    </row>
    <row r="13" spans="1:13" ht="18.75">
      <c r="A13" s="43">
        <v>2</v>
      </c>
      <c r="B13" s="30" t="s">
        <v>21</v>
      </c>
      <c r="C13" s="10">
        <v>28</v>
      </c>
      <c r="D13" s="12"/>
      <c r="E13" s="13">
        <f aca="true" t="shared" si="0" ref="E13:E22">SUM(C13*D13)</f>
        <v>0</v>
      </c>
      <c r="F13" s="11"/>
      <c r="G13" s="14">
        <f aca="true" t="shared" si="1" ref="G13:G23">SUM(E13*F13*1.18)</f>
        <v>0</v>
      </c>
      <c r="H13" s="12"/>
      <c r="I13" s="11">
        <f aca="true" t="shared" si="2" ref="I13:I23">SUM(C13*H13)</f>
        <v>0</v>
      </c>
      <c r="J13" s="11"/>
      <c r="K13" s="14">
        <f aca="true" t="shared" si="3" ref="K13:K23">SUM(I13*J13*1.18)</f>
        <v>0</v>
      </c>
      <c r="L13" s="15">
        <f aca="true" t="shared" si="4" ref="L13:L23">SUM(G13+K13)</f>
        <v>0</v>
      </c>
      <c r="M13" s="3"/>
    </row>
    <row r="14" spans="1:13" ht="18.75">
      <c r="A14" s="43">
        <v>3</v>
      </c>
      <c r="B14" s="30" t="s">
        <v>22</v>
      </c>
      <c r="C14" s="10">
        <v>31</v>
      </c>
      <c r="D14" s="12"/>
      <c r="E14" s="13">
        <f t="shared" si="0"/>
        <v>0</v>
      </c>
      <c r="F14" s="11"/>
      <c r="G14" s="14">
        <f t="shared" si="1"/>
        <v>0</v>
      </c>
      <c r="H14" s="12"/>
      <c r="I14" s="11">
        <f t="shared" si="2"/>
        <v>0</v>
      </c>
      <c r="J14" s="11"/>
      <c r="K14" s="14">
        <f t="shared" si="3"/>
        <v>0</v>
      </c>
      <c r="L14" s="15">
        <f t="shared" si="4"/>
        <v>0</v>
      </c>
      <c r="M14" s="3"/>
    </row>
    <row r="15" spans="1:13" ht="18.75">
      <c r="A15" s="43">
        <v>4</v>
      </c>
      <c r="B15" s="30" t="s">
        <v>23</v>
      </c>
      <c r="C15" s="10">
        <v>30</v>
      </c>
      <c r="D15" s="12"/>
      <c r="E15" s="13">
        <f t="shared" si="0"/>
        <v>0</v>
      </c>
      <c r="F15" s="11"/>
      <c r="G15" s="14">
        <f t="shared" si="1"/>
        <v>0</v>
      </c>
      <c r="H15" s="12"/>
      <c r="I15" s="11">
        <f t="shared" si="2"/>
        <v>0</v>
      </c>
      <c r="J15" s="11"/>
      <c r="K15" s="14">
        <f t="shared" si="3"/>
        <v>0</v>
      </c>
      <c r="L15" s="15">
        <f t="shared" si="4"/>
        <v>0</v>
      </c>
      <c r="M15" s="3"/>
    </row>
    <row r="16" spans="1:13" ht="18.75">
      <c r="A16" s="43">
        <v>5</v>
      </c>
      <c r="B16" s="30" t="s">
        <v>24</v>
      </c>
      <c r="C16" s="10">
        <v>31</v>
      </c>
      <c r="D16" s="12"/>
      <c r="E16" s="13">
        <f t="shared" si="0"/>
        <v>0</v>
      </c>
      <c r="F16" s="11"/>
      <c r="G16" s="14">
        <f t="shared" si="1"/>
        <v>0</v>
      </c>
      <c r="H16" s="12"/>
      <c r="I16" s="11">
        <f t="shared" si="2"/>
        <v>0</v>
      </c>
      <c r="J16" s="11"/>
      <c r="K16" s="14">
        <f t="shared" si="3"/>
        <v>0</v>
      </c>
      <c r="L16" s="15">
        <f t="shared" si="4"/>
        <v>0</v>
      </c>
      <c r="M16" s="3"/>
    </row>
    <row r="17" spans="1:13" ht="18.75">
      <c r="A17" s="43">
        <v>6</v>
      </c>
      <c r="B17" s="30" t="s">
        <v>25</v>
      </c>
      <c r="C17" s="10">
        <v>30</v>
      </c>
      <c r="D17" s="12"/>
      <c r="E17" s="13">
        <f t="shared" si="0"/>
        <v>0</v>
      </c>
      <c r="F17" s="11"/>
      <c r="G17" s="14">
        <f t="shared" si="1"/>
        <v>0</v>
      </c>
      <c r="H17" s="12"/>
      <c r="I17" s="11">
        <f t="shared" si="2"/>
        <v>0</v>
      </c>
      <c r="J17" s="11"/>
      <c r="K17" s="14">
        <f t="shared" si="3"/>
        <v>0</v>
      </c>
      <c r="L17" s="15">
        <f t="shared" si="4"/>
        <v>0</v>
      </c>
      <c r="M17" s="3"/>
    </row>
    <row r="18" spans="1:13" ht="18.75">
      <c r="A18" s="43">
        <v>7</v>
      </c>
      <c r="B18" s="30" t="s">
        <v>26</v>
      </c>
      <c r="C18" s="10">
        <v>31</v>
      </c>
      <c r="D18" s="12"/>
      <c r="E18" s="13">
        <f t="shared" si="0"/>
        <v>0</v>
      </c>
      <c r="F18" s="11"/>
      <c r="G18" s="14">
        <f t="shared" si="1"/>
        <v>0</v>
      </c>
      <c r="H18" s="12"/>
      <c r="I18" s="11">
        <f t="shared" si="2"/>
        <v>0</v>
      </c>
      <c r="J18" s="11"/>
      <c r="K18" s="14">
        <f t="shared" si="3"/>
        <v>0</v>
      </c>
      <c r="L18" s="15">
        <f t="shared" si="4"/>
        <v>0</v>
      </c>
      <c r="M18" s="3"/>
    </row>
    <row r="19" spans="1:13" ht="18.75">
      <c r="A19" s="43">
        <v>8</v>
      </c>
      <c r="B19" s="30" t="s">
        <v>27</v>
      </c>
      <c r="C19" s="10">
        <v>31</v>
      </c>
      <c r="D19" s="12"/>
      <c r="E19" s="13">
        <f t="shared" si="0"/>
        <v>0</v>
      </c>
      <c r="F19" s="11"/>
      <c r="G19" s="14">
        <f t="shared" si="1"/>
        <v>0</v>
      </c>
      <c r="H19" s="12"/>
      <c r="I19" s="11">
        <f t="shared" si="2"/>
        <v>0</v>
      </c>
      <c r="J19" s="11"/>
      <c r="K19" s="14">
        <f t="shared" si="3"/>
        <v>0</v>
      </c>
      <c r="L19" s="15">
        <f t="shared" si="4"/>
        <v>0</v>
      </c>
      <c r="M19" s="3"/>
    </row>
    <row r="20" spans="1:13" ht="18.75">
      <c r="A20" s="43">
        <v>9</v>
      </c>
      <c r="B20" s="30" t="s">
        <v>28</v>
      </c>
      <c r="C20" s="10">
        <v>30</v>
      </c>
      <c r="D20" s="12"/>
      <c r="E20" s="13">
        <f t="shared" si="0"/>
        <v>0</v>
      </c>
      <c r="F20" s="11"/>
      <c r="G20" s="14">
        <f t="shared" si="1"/>
        <v>0</v>
      </c>
      <c r="H20" s="12"/>
      <c r="I20" s="11">
        <f t="shared" si="2"/>
        <v>0</v>
      </c>
      <c r="J20" s="11"/>
      <c r="K20" s="14">
        <f t="shared" si="3"/>
        <v>0</v>
      </c>
      <c r="L20" s="15">
        <f t="shared" si="4"/>
        <v>0</v>
      </c>
      <c r="M20" s="3"/>
    </row>
    <row r="21" spans="1:13" ht="18.75">
      <c r="A21" s="44">
        <v>10</v>
      </c>
      <c r="B21" s="31" t="s">
        <v>5</v>
      </c>
      <c r="C21" s="17">
        <v>31</v>
      </c>
      <c r="D21" s="12"/>
      <c r="E21" s="13">
        <f t="shared" si="0"/>
        <v>0</v>
      </c>
      <c r="F21" s="11"/>
      <c r="G21" s="14">
        <f t="shared" si="1"/>
        <v>0</v>
      </c>
      <c r="H21" s="12"/>
      <c r="I21" s="11">
        <f t="shared" si="2"/>
        <v>0</v>
      </c>
      <c r="J21" s="11"/>
      <c r="K21" s="14">
        <f t="shared" si="3"/>
        <v>0</v>
      </c>
      <c r="L21" s="15">
        <f t="shared" si="4"/>
        <v>0</v>
      </c>
      <c r="M21" s="3"/>
    </row>
    <row r="22" spans="1:13" ht="18.75">
      <c r="A22" s="44">
        <v>11</v>
      </c>
      <c r="B22" s="31" t="s">
        <v>6</v>
      </c>
      <c r="C22" s="17">
        <v>30</v>
      </c>
      <c r="D22" s="12"/>
      <c r="E22" s="13">
        <f t="shared" si="0"/>
        <v>0</v>
      </c>
      <c r="F22" s="11"/>
      <c r="G22" s="14">
        <f t="shared" si="1"/>
        <v>0</v>
      </c>
      <c r="H22" s="12"/>
      <c r="I22" s="11">
        <f t="shared" si="2"/>
        <v>0</v>
      </c>
      <c r="J22" s="11"/>
      <c r="K22" s="14">
        <f t="shared" si="3"/>
        <v>0</v>
      </c>
      <c r="L22" s="15">
        <f t="shared" si="4"/>
        <v>0</v>
      </c>
      <c r="M22" s="3"/>
    </row>
    <row r="23" spans="1:13" ht="18.75">
      <c r="A23" s="44">
        <v>12</v>
      </c>
      <c r="B23" s="31" t="s">
        <v>7</v>
      </c>
      <c r="C23" s="17">
        <v>31</v>
      </c>
      <c r="D23" s="12"/>
      <c r="E23" s="13">
        <f>SUM(C23*D23)</f>
        <v>0</v>
      </c>
      <c r="F23" s="11"/>
      <c r="G23" s="14">
        <f t="shared" si="1"/>
        <v>0</v>
      </c>
      <c r="H23" s="12"/>
      <c r="I23" s="11">
        <f t="shared" si="2"/>
        <v>0</v>
      </c>
      <c r="J23" s="11"/>
      <c r="K23" s="14">
        <f t="shared" si="3"/>
        <v>0</v>
      </c>
      <c r="L23" s="15">
        <f t="shared" si="4"/>
        <v>0</v>
      </c>
      <c r="M23" s="3"/>
    </row>
    <row r="24" spans="1:13" ht="19.5" thickBot="1">
      <c r="A24" s="45"/>
      <c r="B24" s="32" t="s">
        <v>3</v>
      </c>
      <c r="C24" s="18">
        <f>SUM(C11:C23)</f>
        <v>365</v>
      </c>
      <c r="D24" s="18"/>
      <c r="E24" s="20">
        <f>SUM(E11:E23)</f>
        <v>0</v>
      </c>
      <c r="F24" s="19"/>
      <c r="G24" s="21">
        <f>SUM(G11:G23)</f>
        <v>0</v>
      </c>
      <c r="H24" s="19"/>
      <c r="I24" s="20">
        <f>SUM(I11:I23)</f>
        <v>0</v>
      </c>
      <c r="J24" s="22"/>
      <c r="K24" s="21">
        <f>SUM(K11:K23)</f>
        <v>0</v>
      </c>
      <c r="L24" s="23">
        <f>SUM(L11:L23)</f>
        <v>0</v>
      </c>
      <c r="M24" s="3"/>
    </row>
  </sheetData>
  <sheetProtection/>
  <mergeCells count="11">
    <mergeCell ref="A1:D1"/>
    <mergeCell ref="B5:L5"/>
    <mergeCell ref="B6:L6"/>
    <mergeCell ref="B7:L7"/>
    <mergeCell ref="B8:L8"/>
    <mergeCell ref="A10:A11"/>
    <mergeCell ref="B10:B11"/>
    <mergeCell ref="C10:C11"/>
    <mergeCell ref="D10:G10"/>
    <mergeCell ref="H10:K10"/>
    <mergeCell ref="L10:L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Подосенова Т.П.</dc:creator>
  <cp:keywords/>
  <dc:description/>
  <cp:lastModifiedBy>Admin</cp:lastModifiedBy>
  <cp:lastPrinted>2011-04-17T08:13:20Z</cp:lastPrinted>
  <dcterms:created xsi:type="dcterms:W3CDTF">2001-06-07T09:07:18Z</dcterms:created>
  <dcterms:modified xsi:type="dcterms:W3CDTF">2017-10-26T10:36:37Z</dcterms:modified>
  <cp:category/>
  <cp:version/>
  <cp:contentType/>
  <cp:contentStatus/>
</cp:coreProperties>
</file>